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" windowWidth="14505" windowHeight="12690" tabRatio="539" activeTab="0"/>
  </bookViews>
  <sheets>
    <sheet name="OT_Comp FORM" sheetId="1" r:id="rId1"/>
  </sheets>
  <externalReferences>
    <externalReference r:id="rId4"/>
  </externalReferences>
  <definedNames>
    <definedName name="Division_List">'[1]Request for Overtime'!$S$13:$S$20</definedName>
    <definedName name="PAY_START">'OT_Comp FORM'!$B$9</definedName>
    <definedName name="_xlnm.Print_Area" localSheetId="0">'OT_Comp FORM'!$A$1:$L$63</definedName>
  </definedNames>
  <calcPr fullCalcOnLoad="1"/>
</workbook>
</file>

<file path=xl/sharedStrings.xml><?xml version="1.0" encoding="utf-8"?>
<sst xmlns="http://schemas.openxmlformats.org/spreadsheetml/2006/main" count="84" uniqueCount="68">
  <si>
    <t>APC</t>
  </si>
  <si>
    <t>WIC</t>
  </si>
  <si>
    <t>Holiday</t>
  </si>
  <si>
    <t>Health Commissioner</t>
  </si>
  <si>
    <t>Comp Time Used</t>
  </si>
  <si>
    <t>OPHI</t>
  </si>
  <si>
    <t>Department</t>
  </si>
  <si>
    <t>Health</t>
  </si>
  <si>
    <t>Division</t>
  </si>
  <si>
    <t>Employee</t>
  </si>
  <si>
    <t>Pay Period Start</t>
  </si>
  <si>
    <t xml:space="preserve">Pay Period End   </t>
  </si>
  <si>
    <t>Day</t>
  </si>
  <si>
    <t>Date</t>
  </si>
  <si>
    <t>Sick Time</t>
  </si>
  <si>
    <t>Vacation Time</t>
  </si>
  <si>
    <t>Saturday</t>
  </si>
  <si>
    <t>DATA VALADATION</t>
  </si>
  <si>
    <t>Sunday</t>
  </si>
  <si>
    <t>Monday</t>
  </si>
  <si>
    <t>Tuesday</t>
  </si>
  <si>
    <t>Wednesday</t>
  </si>
  <si>
    <t>Administration</t>
  </si>
  <si>
    <t>Thursday</t>
  </si>
  <si>
    <t>Environmental</t>
  </si>
  <si>
    <t>Friday</t>
  </si>
  <si>
    <t>Lab</t>
  </si>
  <si>
    <t>Total Week One</t>
  </si>
  <si>
    <t>Nursing</t>
  </si>
  <si>
    <t>Vital Statistics</t>
  </si>
  <si>
    <t>Total Week Two</t>
  </si>
  <si>
    <t>Total Pay Period</t>
  </si>
  <si>
    <t>Approvals:</t>
  </si>
  <si>
    <t>Supervisor</t>
  </si>
  <si>
    <t xml:space="preserve">Regular Hours Earned:  </t>
  </si>
  <si>
    <t>Report Due</t>
  </si>
  <si>
    <t>Office Use Only</t>
  </si>
  <si>
    <t>Request for Overtime Compensation and Compensatory Time Earned</t>
  </si>
  <si>
    <t>Reason for Compensatory Time or Overtime Earned</t>
  </si>
  <si>
    <r>
      <rPr>
        <sz val="11"/>
        <color indexed="8"/>
        <rFont val="Times New Roman"/>
        <family val="1"/>
      </rPr>
      <t>●</t>
    </r>
    <r>
      <rPr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>Enter in the total of overtime hours earned for each day time was earned.</t>
    </r>
  </si>
  <si>
    <t>Air Pollution Control</t>
  </si>
  <si>
    <t>Environmental Health</t>
  </si>
  <si>
    <t>Laboratory</t>
  </si>
  <si>
    <t xml:space="preserve"> Hours Worked</t>
  </si>
  <si>
    <r>
      <rPr>
        <sz val="11"/>
        <color indexed="8"/>
        <rFont val="Times New Roman"/>
        <family val="1"/>
      </rPr>
      <t>●</t>
    </r>
    <r>
      <rPr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>Enter in the number of hours taken for any day that</t>
    </r>
    <r>
      <rPr>
        <b/>
        <sz val="11"/>
        <color indexed="8"/>
        <rFont val="Calibri"/>
        <family val="2"/>
      </rPr>
      <t xml:space="preserve"> leave time was taken</t>
    </r>
    <r>
      <rPr>
        <sz val="11"/>
        <color theme="1"/>
        <rFont val="Calibri"/>
        <family val="2"/>
      </rPr>
      <t xml:space="preserve"> (holiday, sick, vacation, comp time used and other leave).</t>
    </r>
  </si>
  <si>
    <r>
      <rPr>
        <b/>
        <vertAlign val="superscript"/>
        <sz val="11"/>
        <color indexed="10"/>
        <rFont val="Calibri"/>
        <family val="2"/>
      </rPr>
      <t>1</t>
    </r>
    <r>
      <rPr>
        <b/>
        <sz val="11"/>
        <color indexed="10"/>
        <rFont val="Calibri"/>
        <family val="2"/>
      </rPr>
      <t>FOR REGULAR HOURS WORKED</t>
    </r>
  </si>
  <si>
    <r>
      <rPr>
        <b/>
        <vertAlign val="superscript"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>COMPENSATORY TIME EARNED</t>
    </r>
  </si>
  <si>
    <r>
      <rPr>
        <b/>
        <vertAlign val="superscript"/>
        <sz val="11"/>
        <color indexed="10"/>
        <rFont val="Calibri"/>
        <family val="2"/>
      </rPr>
      <t>3</t>
    </r>
    <r>
      <rPr>
        <b/>
        <sz val="11"/>
        <color indexed="10"/>
        <rFont val="Calibri"/>
        <family val="2"/>
      </rPr>
      <t>OVERTIME HOURS EARNED</t>
    </r>
  </si>
  <si>
    <r>
      <rPr>
        <b/>
        <vertAlign val="superscript"/>
        <sz val="11"/>
        <color indexed="10"/>
        <rFont val="Calibri"/>
        <family val="2"/>
      </rPr>
      <t>4</t>
    </r>
    <r>
      <rPr>
        <b/>
        <sz val="11"/>
        <color indexed="10"/>
        <rFont val="Calibri"/>
        <family val="2"/>
      </rPr>
      <t>TOTAL HOURS (Column L)</t>
    </r>
  </si>
  <si>
    <r>
      <rPr>
        <b/>
        <vertAlign val="superscript"/>
        <sz val="12"/>
        <color indexed="10"/>
        <rFont val="Calibri"/>
        <family val="2"/>
      </rPr>
      <t>3</t>
    </r>
    <r>
      <rPr>
        <b/>
        <sz val="10.5"/>
        <color indexed="8"/>
        <rFont val="Calibri"/>
        <family val="2"/>
      </rPr>
      <t>Overtime Hours Earned</t>
    </r>
  </si>
  <si>
    <r>
      <rPr>
        <b/>
        <vertAlign val="superscript"/>
        <sz val="12"/>
        <color indexed="10"/>
        <rFont val="Calibri"/>
        <family val="2"/>
      </rPr>
      <t>2</t>
    </r>
    <r>
      <rPr>
        <b/>
        <sz val="10.5"/>
        <color indexed="8"/>
        <rFont val="Calibri"/>
        <family val="2"/>
      </rPr>
      <t>Comp Hours 
Earned</t>
    </r>
  </si>
  <si>
    <r>
      <rPr>
        <b/>
        <vertAlign val="superscript"/>
        <sz val="12"/>
        <color indexed="10"/>
        <rFont val="Calibri"/>
        <family val="2"/>
      </rPr>
      <t>4</t>
    </r>
    <r>
      <rPr>
        <b/>
        <sz val="11"/>
        <color indexed="8"/>
        <rFont val="Calibri"/>
        <family val="2"/>
      </rPr>
      <t>Total Hours</t>
    </r>
  </si>
  <si>
    <r>
      <rPr>
        <sz val="11"/>
        <color indexed="8"/>
        <rFont val="Times New Roman"/>
        <family val="1"/>
      </rPr>
      <t>●</t>
    </r>
    <r>
      <rPr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EQUALS </t>
    </r>
    <r>
      <rPr>
        <sz val="11"/>
        <color theme="1"/>
        <rFont val="Calibri"/>
        <family val="2"/>
      </rPr>
      <t xml:space="preserve">all leave taken, hours worked and any compensatory time or overtime earned.  </t>
    </r>
    <r>
      <rPr>
        <b/>
        <sz val="11"/>
        <color indexed="8"/>
        <rFont val="Calibri"/>
        <family val="2"/>
      </rPr>
      <t>All employees, especially Part-Time, must verify the hours in this column to ensure accuracy with their schedule.</t>
    </r>
  </si>
  <si>
    <t>*Complete all sections in green.  Print portrait and in black and white.</t>
  </si>
  <si>
    <r>
      <rPr>
        <sz val="11"/>
        <color indexed="8"/>
        <rFont val="Times New Roman"/>
        <family val="1"/>
      </rPr>
      <t>●</t>
    </r>
    <r>
      <rPr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HOURS WORKED</t>
    </r>
    <r>
      <rPr>
        <sz val="11"/>
        <color theme="1"/>
        <rFont val="Calibri"/>
        <family val="2"/>
      </rPr>
      <t xml:space="preserve"> is hours worked that </t>
    </r>
    <r>
      <rPr>
        <b/>
        <sz val="11"/>
        <color indexed="8"/>
        <rFont val="Calibri"/>
        <family val="2"/>
      </rPr>
      <t>do not include time earned or leave taken</t>
    </r>
    <r>
      <rPr>
        <sz val="11"/>
        <color theme="1"/>
        <rFont val="Calibri"/>
        <family val="2"/>
      </rPr>
      <t xml:space="preserve"> (holiday, sick, vacation, comp time used and other leave). </t>
    </r>
  </si>
  <si>
    <r>
      <rPr>
        <sz val="11"/>
        <color indexed="8"/>
        <rFont val="Times New Roman"/>
        <family val="1"/>
      </rPr>
      <t>●</t>
    </r>
    <r>
      <rPr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Other leave includes</t>
    </r>
    <r>
      <rPr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personal holiday, jury duty, bereavement, military leave, etc.</t>
    </r>
  </si>
  <si>
    <t xml:space="preserve">Total Straight Comp Earned:  </t>
  </si>
  <si>
    <t xml:space="preserve">Total Straight Overtime Earned:  </t>
  </si>
  <si>
    <t xml:space="preserve">Total Straight Comp/OT Hours earned. </t>
  </si>
  <si>
    <r>
      <rPr>
        <b/>
        <vertAlign val="superscript"/>
        <sz val="12"/>
        <color indexed="10"/>
        <rFont val="Calibri"/>
        <family val="2"/>
      </rPr>
      <t>1</t>
    </r>
    <r>
      <rPr>
        <b/>
        <sz val="12"/>
        <color indexed="8"/>
        <rFont val="Calibri"/>
        <family val="2"/>
      </rPr>
      <t>REGULAR HOURS</t>
    </r>
  </si>
  <si>
    <t>Sick, Comp, Vacation or Other Leave</t>
  </si>
  <si>
    <t>The hours in these two columns represent the total amount of STRAIGHT time earned for calculation of Comp/OT time. When entering these times earned into KRONOS the supervisor must be mindful of any overtime rules when entering into KRONOS.</t>
  </si>
  <si>
    <t>Canton City Public Health</t>
  </si>
  <si>
    <r>
      <rPr>
        <sz val="11"/>
        <color indexed="8"/>
        <rFont val="Times New Roman"/>
        <family val="1"/>
      </rPr>
      <t>●</t>
    </r>
    <r>
      <rPr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Enter in the total of compensatory time earned for each day time was earned. </t>
    </r>
  </si>
  <si>
    <r>
      <rPr>
        <sz val="11"/>
        <rFont val="Times New Roman"/>
        <family val="1"/>
      </rPr>
      <t>●</t>
    </r>
    <r>
      <rPr>
        <sz val="11"/>
        <rFont val="Calibri"/>
        <family val="2"/>
      </rPr>
      <t xml:space="preserve">  Compensatory time is earned in fifteen minute (0.25 hour) increments.. At least 15 minutes must be worked for each 15 minutes of compensatory time earned.</t>
    </r>
  </si>
  <si>
    <r>
      <rPr>
        <sz val="11"/>
        <rFont val="Times New Roman"/>
        <family val="1"/>
      </rPr>
      <t>●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CANNOT</t>
    </r>
    <r>
      <rPr>
        <sz val="11"/>
        <rFont val="Calibri"/>
        <family val="2"/>
      </rPr>
      <t xml:space="preserve"> earn compensatory time on any day that leave is taken (excluding holidays)</t>
    </r>
  </si>
  <si>
    <r>
      <rPr>
        <sz val="11"/>
        <rFont val="Times New Roman"/>
        <family val="1"/>
      </rPr>
      <t>●</t>
    </r>
    <r>
      <rPr>
        <sz val="11"/>
        <rFont val="Calibri"/>
        <family val="2"/>
      </rPr>
      <t xml:space="preserve">  Overtime is earned in fifteen minute (0.25 hour) increments.. At least 15 minutes must be worked for each 15 minutes of overtime earned.</t>
    </r>
  </si>
  <si>
    <r>
      <rPr>
        <sz val="11"/>
        <rFont val="Times New Roman"/>
        <family val="1"/>
      </rPr>
      <t>●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CANNOT</t>
    </r>
    <r>
      <rPr>
        <sz val="11"/>
        <rFont val="Calibri"/>
        <family val="2"/>
      </rPr>
      <t xml:space="preserve"> earn over time on any day that leave is taken (excluding holidays)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</si>
</sst>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[$-409]h:mm\ AM/PM;@"/>
    <numFmt numFmtId="171" formatCode="[$-F800]dddd\,\ mmmm\ dd\,\ yyyy"/>
    <numFmt numFmtId="172" formatCode="[$-409]dddd\,\ mmmm\ dd\,\ yyyy"/>
    <numFmt numFmtId="173" formatCode="m/d/yy;@"/>
    <numFmt numFmtId="174" formatCode="[$-409]mmmm\ d\,\ yyyy;@"/>
    <numFmt numFmtId="175" formatCode="&quot;$&quot;#,##0.00"/>
    <numFmt numFmtId="176" formatCode="mm/dd"/>
    <numFmt numFmtId="177" formatCode="mmm/dd"/>
    <numFmt numFmtId="178" formatCode="mmm\ dd"/>
    <numFmt numFmtId="179" formatCode="_(* #,##0.0_);_(* \(#,##0.0\);_(* &quot;-&quot;_);_(@_)"/>
    <numFmt numFmtId="180" formatCode="_(* #,##0.00_);_(* \(#,##0.00\);_(* &quot;-&quot;_);_(@_)"/>
    <numFmt numFmtId="181" formatCode="mm/dd/yy;@"/>
    <numFmt numFmtId="182" formatCode="0.0"/>
    <numFmt numFmtId="183" formatCode="0.0%"/>
    <numFmt numFmtId="184" formatCode="[$-409]h:mm:ss\ AM/PM"/>
    <numFmt numFmtId="185" formatCode="_(* #,##0.00_);_(* \(#,##0.00\);_(* \-??_);_(@_)"/>
    <numFmt numFmtId="186" formatCode="#,##0.0"/>
    <numFmt numFmtId="187" formatCode="_(* #,##0.000_);_(* \(#,##0.0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b/>
      <vertAlign val="superscript"/>
      <sz val="12"/>
      <color indexed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FFC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0" fillId="33" borderId="0" xfId="0" applyFont="1" applyFill="1" applyAlignment="1" applyProtection="1">
      <alignment horizontal="left" indent="1"/>
      <protection/>
    </xf>
    <xf numFmtId="14" fontId="0" fillId="33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14" fontId="0" fillId="0" borderId="0" xfId="0" applyNumberFormat="1" applyAlignment="1" applyProtection="1">
      <alignment/>
      <protection/>
    </xf>
    <xf numFmtId="0" fontId="0" fillId="0" borderId="10" xfId="0" applyFont="1" applyBorder="1" applyAlignment="1" applyProtection="1">
      <alignment horizontal="left" indent="1"/>
      <protection/>
    </xf>
    <xf numFmtId="14" fontId="0" fillId="0" borderId="10" xfId="0" applyNumberForma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4" xfId="0" applyNumberFormat="1" applyFill="1" applyBorder="1" applyAlignment="1" applyProtection="1">
      <alignment/>
      <protection locked="0"/>
    </xf>
    <xf numFmtId="2" fontId="0" fillId="34" borderId="15" xfId="0" applyNumberFormat="1" applyFill="1" applyBorder="1" applyAlignment="1" applyProtection="1">
      <alignment/>
      <protection locked="0"/>
    </xf>
    <xf numFmtId="2" fontId="0" fillId="34" borderId="16" xfId="0" applyNumberFormat="1" applyFill="1" applyBorder="1" applyAlignment="1" applyProtection="1">
      <alignment/>
      <protection locked="0"/>
    </xf>
    <xf numFmtId="2" fontId="0" fillId="34" borderId="12" xfId="0" applyNumberFormat="1" applyFill="1" applyBorder="1" applyAlignment="1" applyProtection="1">
      <alignment/>
      <protection locked="0"/>
    </xf>
    <xf numFmtId="2" fontId="0" fillId="35" borderId="17" xfId="0" applyNumberFormat="1" applyFill="1" applyBorder="1" applyAlignment="1" applyProtection="1">
      <alignment/>
      <protection locked="0"/>
    </xf>
    <xf numFmtId="2" fontId="0" fillId="35" borderId="18" xfId="0" applyNumberFormat="1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2" fontId="0" fillId="34" borderId="15" xfId="0" applyNumberFormat="1" applyFill="1" applyBorder="1" applyAlignment="1" applyProtection="1">
      <alignment/>
      <protection/>
    </xf>
    <xf numFmtId="2" fontId="0" fillId="34" borderId="13" xfId="0" applyNumberFormat="1" applyFill="1" applyBorder="1" applyAlignment="1" applyProtection="1">
      <alignment/>
      <protection/>
    </xf>
    <xf numFmtId="2" fontId="0" fillId="34" borderId="16" xfId="0" applyNumberForma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 indent="1"/>
      <protection/>
    </xf>
    <xf numFmtId="14" fontId="0" fillId="33" borderId="17" xfId="0" applyNumberFormat="1" applyFill="1" applyBorder="1" applyAlignment="1" applyProtection="1">
      <alignment/>
      <protection/>
    </xf>
    <xf numFmtId="0" fontId="53" fillId="0" borderId="0" xfId="0" applyFont="1" applyAlignment="1">
      <alignment/>
    </xf>
    <xf numFmtId="0" fontId="8" fillId="0" borderId="0" xfId="0" applyFont="1" applyBorder="1" applyAlignment="1" applyProtection="1">
      <alignment horizontal="right" wrapText="1"/>
      <protection/>
    </xf>
    <xf numFmtId="0" fontId="55" fillId="0" borderId="0" xfId="0" applyFont="1" applyAlignment="1" applyProtection="1">
      <alignment/>
      <protection/>
    </xf>
    <xf numFmtId="2" fontId="0" fillId="0" borderId="20" xfId="42" applyNumberFormat="1" applyFont="1" applyFill="1" applyBorder="1" applyAlignment="1" applyProtection="1">
      <alignment/>
      <protection/>
    </xf>
    <xf numFmtId="2" fontId="0" fillId="0" borderId="21" xfId="42" applyNumberFormat="1" applyFont="1" applyFill="1" applyBorder="1" applyAlignment="1" applyProtection="1">
      <alignment/>
      <protection/>
    </xf>
    <xf numFmtId="2" fontId="0" fillId="0" borderId="22" xfId="42" applyNumberFormat="1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1" fillId="0" borderId="23" xfId="0" applyFont="1" applyBorder="1" applyAlignment="1" applyProtection="1">
      <alignment horizontal="center" vertical="center" wrapText="1"/>
      <protection/>
    </xf>
    <xf numFmtId="14" fontId="2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/>
    </xf>
    <xf numFmtId="18" fontId="4" fillId="36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4" fontId="1" fillId="0" borderId="10" xfId="0" applyNumberFormat="1" applyFont="1" applyBorder="1" applyAlignment="1" applyProtection="1">
      <alignment horizontal="left"/>
      <protection/>
    </xf>
    <xf numFmtId="14" fontId="1" fillId="34" borderId="10" xfId="0" applyNumberFormat="1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 horizontal="center"/>
      <protection/>
    </xf>
    <xf numFmtId="44" fontId="1" fillId="34" borderId="10" xfId="0" applyNumberFormat="1" applyFont="1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 vertical="center"/>
      <protection/>
    </xf>
    <xf numFmtId="0" fontId="58" fillId="37" borderId="0" xfId="0" applyFont="1" applyFill="1" applyAlignment="1" applyProtection="1">
      <alignment horizontal="center"/>
      <protection/>
    </xf>
    <xf numFmtId="0" fontId="58" fillId="37" borderId="0" xfId="0" applyFont="1" applyFill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9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left" wrapText="1"/>
      <protection/>
    </xf>
    <xf numFmtId="14" fontId="0" fillId="34" borderId="13" xfId="0" applyNumberFormat="1" applyFill="1" applyBorder="1" applyAlignment="1" applyProtection="1">
      <alignment horizontal="left" vertical="top" wrapText="1"/>
      <protection locked="0"/>
    </xf>
    <xf numFmtId="14" fontId="0" fillId="34" borderId="14" xfId="0" applyNumberFormat="1" applyFill="1" applyBorder="1" applyAlignment="1" applyProtection="1">
      <alignment horizontal="left" vertical="top" wrapText="1"/>
      <protection locked="0"/>
    </xf>
    <xf numFmtId="14" fontId="0" fillId="34" borderId="17" xfId="0" applyNumberForma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ALL\FORMS\Payroll%20FORMS\Request%20for%20Comp%20Earned_Overtime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uest for Overtime"/>
      <sheetName val="Instructions"/>
    </sheetNames>
    <sheetDataSet>
      <sheetData sheetId="0">
        <row r="13">
          <cell r="S13" t="str">
            <v>APC</v>
          </cell>
        </row>
        <row r="14">
          <cell r="S14" t="str">
            <v>Administration</v>
          </cell>
        </row>
        <row r="15">
          <cell r="S15" t="str">
            <v>Environmental</v>
          </cell>
        </row>
        <row r="16">
          <cell r="S16" t="str">
            <v>Lab</v>
          </cell>
        </row>
        <row r="17">
          <cell r="S17" t="str">
            <v>Nursing</v>
          </cell>
        </row>
        <row r="18">
          <cell r="S18" t="str">
            <v>OPHI</v>
          </cell>
        </row>
        <row r="19">
          <cell r="S19" t="str">
            <v>Vital Statistics</v>
          </cell>
        </row>
        <row r="20">
          <cell r="S20" t="str">
            <v>WIC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06"/>
  <sheetViews>
    <sheetView tabSelected="1" view="pageLayout" workbookViewId="0" topLeftCell="A4">
      <selection activeCell="K21" sqref="K21"/>
    </sheetView>
  </sheetViews>
  <sheetFormatPr defaultColWidth="9.140625" defaultRowHeight="15"/>
  <cols>
    <col min="1" max="1" width="20.00390625" style="1" customWidth="1"/>
    <col min="2" max="2" width="14.140625" style="1" customWidth="1"/>
    <col min="3" max="3" width="14.28125" style="1" customWidth="1"/>
    <col min="4" max="6" width="10.57421875" style="1" hidden="1" customWidth="1"/>
    <col min="7" max="8" width="14.28125" style="1" customWidth="1"/>
    <col min="9" max="9" width="3.7109375" style="1" customWidth="1"/>
    <col min="10" max="12" width="14.28125" style="1" customWidth="1"/>
    <col min="13" max="13" width="9.140625" style="1" customWidth="1"/>
    <col min="14" max="14" width="18.28125" style="1" hidden="1" customWidth="1"/>
    <col min="15" max="16384" width="9.140625" style="1" customWidth="1"/>
  </cols>
  <sheetData>
    <row r="1" spans="1:12" ht="21">
      <c r="A1" s="31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6:12" ht="18.75">
      <c r="F2" s="33"/>
      <c r="G2" s="33"/>
      <c r="H2" s="33"/>
      <c r="I2" s="2"/>
      <c r="J2" s="2"/>
      <c r="K2" s="2"/>
      <c r="L2" s="30" t="s">
        <v>37</v>
      </c>
    </row>
    <row r="3" spans="1:12" ht="23.25" customHeight="1">
      <c r="A3" s="51" t="s">
        <v>53</v>
      </c>
      <c r="F3" s="33"/>
      <c r="G3" s="33"/>
      <c r="H3" s="33"/>
      <c r="I3" s="2"/>
      <c r="J3" s="2"/>
      <c r="K3" s="2"/>
      <c r="L3" s="30"/>
    </row>
    <row r="4" ht="7.5" customHeight="1"/>
    <row r="5" spans="1:12" ht="16.5" customHeight="1">
      <c r="A5" s="45" t="s">
        <v>6</v>
      </c>
      <c r="B5" s="73" t="s">
        <v>7</v>
      </c>
      <c r="C5" s="73"/>
      <c r="D5" s="73"/>
      <c r="J5" s="26" t="s">
        <v>8</v>
      </c>
      <c r="K5" s="77"/>
      <c r="L5" s="77"/>
    </row>
    <row r="6" spans="2:12" ht="6.75" customHeight="1">
      <c r="B6" s="4"/>
      <c r="C6" s="4"/>
      <c r="D6" s="4"/>
      <c r="E6" s="3"/>
      <c r="I6" s="5"/>
      <c r="J6" s="3"/>
      <c r="K6" s="3"/>
      <c r="L6" s="5"/>
    </row>
    <row r="7" spans="1:11" ht="16.5" customHeight="1">
      <c r="A7" s="23" t="s">
        <v>9</v>
      </c>
      <c r="B7" s="76"/>
      <c r="C7" s="76"/>
      <c r="D7" s="76"/>
      <c r="E7" s="28"/>
      <c r="J7" s="6"/>
      <c r="K7" s="6"/>
    </row>
    <row r="8" spans="2:11" ht="6.75" customHeight="1">
      <c r="B8" s="7"/>
      <c r="C8" s="7"/>
      <c r="D8" s="7"/>
      <c r="E8" s="7"/>
      <c r="J8" s="7"/>
      <c r="K8" s="7"/>
    </row>
    <row r="9" spans="1:12" ht="16.5" customHeight="1">
      <c r="A9" s="24" t="s">
        <v>10</v>
      </c>
      <c r="B9" s="74"/>
      <c r="C9" s="74"/>
      <c r="J9" s="25" t="s">
        <v>11</v>
      </c>
      <c r="K9" s="75">
        <f>IF(PAY_START=0,"",PAY_START+13)</f>
      </c>
      <c r="L9" s="75"/>
    </row>
    <row r="10" ht="9.75" customHeight="1"/>
    <row r="11" spans="3:13" ht="18">
      <c r="C11" s="78" t="s">
        <v>59</v>
      </c>
      <c r="D11" s="79"/>
      <c r="E11" s="79"/>
      <c r="F11" s="79"/>
      <c r="G11" s="79"/>
      <c r="H11" s="79"/>
      <c r="J11" s="58" t="s">
        <v>35</v>
      </c>
      <c r="K11" s="59">
        <f>IF(PAY_START=0,"",PAY_START+16)</f>
      </c>
      <c r="L11" s="70">
        <v>0.375</v>
      </c>
      <c r="M11" s="69"/>
    </row>
    <row r="12" spans="1:12" ht="45">
      <c r="A12" s="8" t="s">
        <v>12</v>
      </c>
      <c r="B12" s="9" t="s">
        <v>13</v>
      </c>
      <c r="C12" s="27" t="s">
        <v>2</v>
      </c>
      <c r="D12" s="27" t="s">
        <v>14</v>
      </c>
      <c r="E12" s="27" t="s">
        <v>15</v>
      </c>
      <c r="F12" s="27" t="s">
        <v>4</v>
      </c>
      <c r="G12" s="27" t="s">
        <v>60</v>
      </c>
      <c r="H12" s="27" t="s">
        <v>43</v>
      </c>
      <c r="J12" s="52" t="s">
        <v>50</v>
      </c>
      <c r="K12" s="52" t="s">
        <v>49</v>
      </c>
      <c r="L12" s="27" t="s">
        <v>51</v>
      </c>
    </row>
    <row r="13" spans="1:14" ht="15">
      <c r="A13" s="10" t="s">
        <v>16</v>
      </c>
      <c r="B13" s="11">
        <f>IF(PAY_START=0,"",PAY_START+0)</f>
      </c>
      <c r="C13" s="37">
        <v>0</v>
      </c>
      <c r="D13" s="38">
        <v>0</v>
      </c>
      <c r="E13" s="38">
        <v>0</v>
      </c>
      <c r="F13" s="38">
        <v>0</v>
      </c>
      <c r="G13" s="38">
        <v>0</v>
      </c>
      <c r="H13" s="42">
        <v>0</v>
      </c>
      <c r="J13" s="47">
        <v>0</v>
      </c>
      <c r="K13" s="38">
        <v>0</v>
      </c>
      <c r="L13" s="54">
        <f>SUM(C13:K13)</f>
        <v>0</v>
      </c>
      <c r="N13" s="1" t="s">
        <v>17</v>
      </c>
    </row>
    <row r="14" spans="1:12" ht="15">
      <c r="A14" s="10" t="s">
        <v>18</v>
      </c>
      <c r="B14" s="11">
        <f>IF(PAY_START=0,"",PAY_START+1)</f>
      </c>
      <c r="C14" s="39">
        <v>0</v>
      </c>
      <c r="D14" s="36">
        <v>0</v>
      </c>
      <c r="E14" s="36">
        <v>0</v>
      </c>
      <c r="F14" s="36">
        <v>0</v>
      </c>
      <c r="G14" s="36">
        <v>0</v>
      </c>
      <c r="H14" s="43">
        <v>0</v>
      </c>
      <c r="J14" s="46">
        <v>0</v>
      </c>
      <c r="K14" s="36">
        <v>0</v>
      </c>
      <c r="L14" s="55">
        <f aca="true" t="shared" si="0" ref="L14:L19">SUM(C14:K14)</f>
        <v>0</v>
      </c>
    </row>
    <row r="15" spans="1:14" ht="15">
      <c r="A15" s="12" t="s">
        <v>19</v>
      </c>
      <c r="B15" s="13">
        <f>IF(PAY_START=0,"",PAY_START+2)</f>
      </c>
      <c r="C15" s="39">
        <v>0</v>
      </c>
      <c r="D15" s="36">
        <v>0</v>
      </c>
      <c r="E15" s="36">
        <v>0</v>
      </c>
      <c r="F15" s="36">
        <v>0</v>
      </c>
      <c r="G15" s="36">
        <v>0</v>
      </c>
      <c r="H15" s="43">
        <v>0</v>
      </c>
      <c r="J15" s="46">
        <v>0</v>
      </c>
      <c r="K15" s="36">
        <v>0</v>
      </c>
      <c r="L15" s="55">
        <f t="shared" si="0"/>
        <v>0</v>
      </c>
      <c r="N15" s="1" t="s">
        <v>8</v>
      </c>
    </row>
    <row r="16" spans="1:14" ht="15">
      <c r="A16" s="12" t="s">
        <v>20</v>
      </c>
      <c r="B16" s="13">
        <f>IF(PAY_START=0,"",PAY_START+3)</f>
      </c>
      <c r="C16" s="39">
        <v>0</v>
      </c>
      <c r="D16" s="36">
        <v>0</v>
      </c>
      <c r="E16" s="36">
        <v>0</v>
      </c>
      <c r="F16" s="36">
        <v>0</v>
      </c>
      <c r="G16" s="36">
        <v>0</v>
      </c>
      <c r="H16" s="43">
        <v>0</v>
      </c>
      <c r="J16" s="46">
        <v>0</v>
      </c>
      <c r="K16" s="36">
        <v>0</v>
      </c>
      <c r="L16" s="55">
        <f t="shared" si="0"/>
        <v>0</v>
      </c>
      <c r="N16" s="1" t="s">
        <v>0</v>
      </c>
    </row>
    <row r="17" spans="1:14" ht="15">
      <c r="A17" s="12" t="s">
        <v>21</v>
      </c>
      <c r="B17" s="13">
        <f>IF(PAY_START=0,"",PAY_START+4)</f>
      </c>
      <c r="C17" s="39">
        <v>0</v>
      </c>
      <c r="D17" s="36">
        <v>0</v>
      </c>
      <c r="E17" s="36">
        <v>0</v>
      </c>
      <c r="F17" s="36">
        <v>0</v>
      </c>
      <c r="G17" s="36">
        <v>0</v>
      </c>
      <c r="H17" s="43">
        <v>0</v>
      </c>
      <c r="J17" s="46">
        <v>0</v>
      </c>
      <c r="K17" s="36">
        <v>0</v>
      </c>
      <c r="L17" s="55">
        <f t="shared" si="0"/>
        <v>0</v>
      </c>
      <c r="N17" s="1" t="s">
        <v>22</v>
      </c>
    </row>
    <row r="18" spans="1:14" ht="15">
      <c r="A18" s="12" t="s">
        <v>23</v>
      </c>
      <c r="B18" s="13">
        <f>IF(PAY_START=0,"",PAY_START+5)</f>
      </c>
      <c r="C18" s="39">
        <v>0</v>
      </c>
      <c r="D18" s="36">
        <v>0</v>
      </c>
      <c r="E18" s="36">
        <v>0</v>
      </c>
      <c r="F18" s="36">
        <v>0</v>
      </c>
      <c r="G18" s="36">
        <v>0</v>
      </c>
      <c r="H18" s="43">
        <v>0</v>
      </c>
      <c r="J18" s="46">
        <v>0</v>
      </c>
      <c r="K18" s="36">
        <v>0</v>
      </c>
      <c r="L18" s="55">
        <f t="shared" si="0"/>
        <v>0</v>
      </c>
      <c r="N18" s="1" t="s">
        <v>24</v>
      </c>
    </row>
    <row r="19" spans="1:14" ht="15">
      <c r="A19" s="14" t="s">
        <v>25</v>
      </c>
      <c r="B19" s="15">
        <f>IF(PAY_START=0,"",PAY_START+6)</f>
      </c>
      <c r="C19" s="40">
        <v>0</v>
      </c>
      <c r="D19" s="41">
        <v>0</v>
      </c>
      <c r="E19" s="41">
        <v>0</v>
      </c>
      <c r="F19" s="41">
        <v>0</v>
      </c>
      <c r="G19" s="41">
        <v>0</v>
      </c>
      <c r="H19" s="44">
        <v>0</v>
      </c>
      <c r="J19" s="48">
        <v>0</v>
      </c>
      <c r="K19" s="41">
        <v>0</v>
      </c>
      <c r="L19" s="56">
        <f t="shared" si="0"/>
        <v>0</v>
      </c>
      <c r="N19" s="1" t="s">
        <v>26</v>
      </c>
    </row>
    <row r="20" spans="1:12" ht="15">
      <c r="A20" s="5" t="s">
        <v>27</v>
      </c>
      <c r="B20" s="5"/>
      <c r="C20" s="16">
        <f aca="true" t="shared" si="1" ref="C20:H20">SUM(C13:C19)</f>
        <v>0</v>
      </c>
      <c r="D20" s="16">
        <f t="shared" si="1"/>
        <v>0</v>
      </c>
      <c r="E20" s="16">
        <f t="shared" si="1"/>
        <v>0</v>
      </c>
      <c r="F20" s="16">
        <f t="shared" si="1"/>
        <v>0</v>
      </c>
      <c r="G20" s="16">
        <f t="shared" si="1"/>
        <v>0</v>
      </c>
      <c r="H20" s="16">
        <f t="shared" si="1"/>
        <v>0</v>
      </c>
      <c r="J20" s="16">
        <f>SUM(J13:J19)</f>
        <v>0</v>
      </c>
      <c r="K20" s="18">
        <f>SUM(K13:K19)</f>
        <v>0</v>
      </c>
      <c r="L20" s="18">
        <f>SUM(L13:L19)</f>
        <v>0</v>
      </c>
    </row>
    <row r="21" spans="3:12" ht="9.75" customHeight="1">
      <c r="C21" s="17"/>
      <c r="K21" s="34"/>
      <c r="L21" s="34"/>
    </row>
    <row r="22" spans="1:12" ht="15">
      <c r="A22" s="49" t="s">
        <v>16</v>
      </c>
      <c r="B22" s="50">
        <f>IF(PAY_START=0,"",PAY_START+7)</f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42">
        <v>0</v>
      </c>
      <c r="J22" s="47">
        <v>0</v>
      </c>
      <c r="K22" s="38">
        <v>0</v>
      </c>
      <c r="L22" s="54">
        <f>SUM(C22:K22)</f>
        <v>0</v>
      </c>
    </row>
    <row r="23" spans="1:12" ht="15">
      <c r="A23" s="10" t="s">
        <v>18</v>
      </c>
      <c r="B23" s="11">
        <f>IF(PAY_START=0,"",PAY_START+8)</f>
      </c>
      <c r="C23" s="39">
        <v>0</v>
      </c>
      <c r="D23" s="36">
        <v>0</v>
      </c>
      <c r="E23" s="36">
        <v>0</v>
      </c>
      <c r="F23" s="36">
        <v>0</v>
      </c>
      <c r="G23" s="36">
        <v>0</v>
      </c>
      <c r="H23" s="43">
        <v>0</v>
      </c>
      <c r="J23" s="46">
        <v>0</v>
      </c>
      <c r="K23" s="36">
        <v>0</v>
      </c>
      <c r="L23" s="55">
        <f aca="true" t="shared" si="2" ref="L23:L28">SUM(C23:K23)</f>
        <v>0</v>
      </c>
    </row>
    <row r="24" spans="1:12" ht="15">
      <c r="A24" s="12" t="s">
        <v>19</v>
      </c>
      <c r="B24" s="13">
        <f>IF(PAY_START=0,"",PAY_START+9)</f>
      </c>
      <c r="C24" s="39">
        <v>0</v>
      </c>
      <c r="D24" s="36">
        <v>0</v>
      </c>
      <c r="E24" s="36">
        <v>0</v>
      </c>
      <c r="F24" s="36">
        <v>0</v>
      </c>
      <c r="G24" s="36">
        <v>0</v>
      </c>
      <c r="H24" s="43">
        <v>0</v>
      </c>
      <c r="J24" s="46">
        <v>0</v>
      </c>
      <c r="K24" s="36">
        <v>0</v>
      </c>
      <c r="L24" s="55">
        <f t="shared" si="2"/>
        <v>0</v>
      </c>
    </row>
    <row r="25" spans="1:12" ht="15">
      <c r="A25" s="12" t="s">
        <v>20</v>
      </c>
      <c r="B25" s="13">
        <f>IF(PAY_START=0,"",PAY_START+10)</f>
      </c>
      <c r="C25" s="39">
        <v>0</v>
      </c>
      <c r="D25" s="36">
        <v>0</v>
      </c>
      <c r="E25" s="36">
        <v>0</v>
      </c>
      <c r="F25" s="36">
        <v>0</v>
      </c>
      <c r="G25" s="36">
        <v>0</v>
      </c>
      <c r="H25" s="43">
        <v>0</v>
      </c>
      <c r="J25" s="46">
        <v>0</v>
      </c>
      <c r="K25" s="36">
        <v>0</v>
      </c>
      <c r="L25" s="55">
        <f t="shared" si="2"/>
        <v>0</v>
      </c>
    </row>
    <row r="26" spans="1:12" ht="15">
      <c r="A26" s="12" t="s">
        <v>21</v>
      </c>
      <c r="B26" s="13">
        <f>IF(PAY_START=0,"",PAY_START+11)</f>
      </c>
      <c r="C26" s="39">
        <v>0</v>
      </c>
      <c r="D26" s="36">
        <v>0</v>
      </c>
      <c r="E26" s="36">
        <v>0</v>
      </c>
      <c r="F26" s="36">
        <v>0</v>
      </c>
      <c r="G26" s="36">
        <v>0</v>
      </c>
      <c r="H26" s="43">
        <v>0</v>
      </c>
      <c r="J26" s="46">
        <v>0</v>
      </c>
      <c r="K26" s="36">
        <v>0</v>
      </c>
      <c r="L26" s="55">
        <f t="shared" si="2"/>
        <v>0</v>
      </c>
    </row>
    <row r="27" spans="1:12" ht="15">
      <c r="A27" s="12" t="s">
        <v>23</v>
      </c>
      <c r="B27" s="13">
        <f>IF(PAY_START=0,"",PAY_START+12)</f>
      </c>
      <c r="C27" s="39">
        <v>0</v>
      </c>
      <c r="D27" s="36">
        <v>0</v>
      </c>
      <c r="E27" s="36">
        <v>0</v>
      </c>
      <c r="F27" s="36">
        <v>0</v>
      </c>
      <c r="G27" s="36">
        <v>0</v>
      </c>
      <c r="H27" s="43">
        <v>0</v>
      </c>
      <c r="J27" s="46">
        <v>0</v>
      </c>
      <c r="K27" s="36">
        <v>0</v>
      </c>
      <c r="L27" s="55">
        <f t="shared" si="2"/>
        <v>0</v>
      </c>
    </row>
    <row r="28" spans="1:12" ht="15">
      <c r="A28" s="14" t="s">
        <v>25</v>
      </c>
      <c r="B28" s="15">
        <f>IF(PAY_START=0,"",PAY_START+13)</f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4">
        <v>0</v>
      </c>
      <c r="J28" s="48">
        <v>0</v>
      </c>
      <c r="K28" s="41">
        <v>0</v>
      </c>
      <c r="L28" s="56">
        <f t="shared" si="2"/>
        <v>0</v>
      </c>
    </row>
    <row r="29" spans="1:12" ht="15">
      <c r="A29" s="5" t="s">
        <v>30</v>
      </c>
      <c r="B29" s="5"/>
      <c r="C29" s="16">
        <f aca="true" t="shared" si="3" ref="C29:H29">SUM(C22:C28)</f>
        <v>0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J29" s="16">
        <f>SUM(J22:J28)</f>
        <v>0</v>
      </c>
      <c r="K29" s="18">
        <f>SUM(K22:K28)</f>
        <v>0</v>
      </c>
      <c r="L29" s="18">
        <f>SUM(L22:L28)</f>
        <v>0</v>
      </c>
    </row>
    <row r="30" spans="1:12" ht="12" customHeight="1">
      <c r="A30" s="19"/>
      <c r="B30" s="19"/>
      <c r="C30" s="19"/>
      <c r="D30" s="19"/>
      <c r="E30" s="19"/>
      <c r="F30" s="19"/>
      <c r="G30" s="19"/>
      <c r="H30" s="19"/>
      <c r="J30" s="19"/>
      <c r="K30" s="35"/>
      <c r="L30" s="35"/>
    </row>
    <row r="31" spans="1:12" ht="15.75" thickBot="1">
      <c r="A31" s="20" t="s">
        <v>31</v>
      </c>
      <c r="B31" s="20"/>
      <c r="C31" s="21">
        <f aca="true" t="shared" si="4" ref="C31:L31">C20+C29</f>
        <v>0</v>
      </c>
      <c r="D31" s="21">
        <f t="shared" si="4"/>
        <v>0</v>
      </c>
      <c r="E31" s="21">
        <f t="shared" si="4"/>
        <v>0</v>
      </c>
      <c r="F31" s="21">
        <f t="shared" si="4"/>
        <v>0</v>
      </c>
      <c r="G31" s="21">
        <f t="shared" si="4"/>
        <v>0</v>
      </c>
      <c r="H31" s="21">
        <f t="shared" si="4"/>
        <v>0</v>
      </c>
      <c r="J31" s="21">
        <f t="shared" si="4"/>
        <v>0</v>
      </c>
      <c r="K31" s="21">
        <f t="shared" si="4"/>
        <v>0</v>
      </c>
      <c r="L31" s="21">
        <f t="shared" si="4"/>
        <v>0</v>
      </c>
    </row>
    <row r="32" spans="11:12" ht="15.75" thickTop="1">
      <c r="K32" s="34"/>
      <c r="L32" s="34"/>
    </row>
    <row r="33" spans="1:12" ht="15">
      <c r="A33" s="29" t="s">
        <v>32</v>
      </c>
      <c r="B33" s="22"/>
      <c r="C33" s="22"/>
      <c r="D33" s="22"/>
      <c r="H33" s="92" t="s">
        <v>38</v>
      </c>
      <c r="I33" s="93"/>
      <c r="J33" s="93"/>
      <c r="K33" s="93"/>
      <c r="L33" s="94"/>
    </row>
    <row r="34" spans="1:15" ht="15" customHeight="1">
      <c r="A34" s="22"/>
      <c r="B34" s="22"/>
      <c r="C34" s="22"/>
      <c r="D34" s="22"/>
      <c r="H34" s="100"/>
      <c r="I34" s="101"/>
      <c r="J34" s="101"/>
      <c r="K34" s="101"/>
      <c r="L34" s="102"/>
      <c r="M34" s="86" t="str">
        <f>IF(ISBLANK(H34),"Must enter a reason for overtime request.","")</f>
        <v>Must enter a reason for overtime request.</v>
      </c>
      <c r="N34" s="86"/>
      <c r="O34" s="86"/>
    </row>
    <row r="35" spans="1:15" ht="15" customHeight="1">
      <c r="A35" s="80"/>
      <c r="B35" s="80"/>
      <c r="C35" s="80"/>
      <c r="D35" s="81"/>
      <c r="H35" s="82"/>
      <c r="I35" s="83"/>
      <c r="J35" s="83"/>
      <c r="K35" s="83"/>
      <c r="L35" s="84"/>
      <c r="M35" s="86"/>
      <c r="N35" s="86"/>
      <c r="O35" s="86"/>
    </row>
    <row r="36" spans="1:15" ht="15">
      <c r="A36" s="29" t="s">
        <v>9</v>
      </c>
      <c r="B36" s="22"/>
      <c r="C36" s="68" t="s">
        <v>13</v>
      </c>
      <c r="D36" s="22" t="s">
        <v>13</v>
      </c>
      <c r="H36" s="90"/>
      <c r="I36" s="83"/>
      <c r="J36" s="83"/>
      <c r="K36" s="83"/>
      <c r="L36" s="84"/>
      <c r="M36" s="86"/>
      <c r="N36" s="86"/>
      <c r="O36" s="86"/>
    </row>
    <row r="37" spans="1:15" ht="15">
      <c r="A37" s="22"/>
      <c r="B37" s="22"/>
      <c r="C37" s="22"/>
      <c r="D37" s="22"/>
      <c r="H37" s="90"/>
      <c r="I37" s="83"/>
      <c r="J37" s="83"/>
      <c r="K37" s="83"/>
      <c r="L37" s="84"/>
      <c r="M37" s="86"/>
      <c r="N37" s="86"/>
      <c r="O37" s="86"/>
    </row>
    <row r="38" spans="1:14" ht="15">
      <c r="A38" s="80"/>
      <c r="B38" s="80"/>
      <c r="C38" s="80"/>
      <c r="D38" s="81"/>
      <c r="H38" s="90"/>
      <c r="I38" s="83"/>
      <c r="J38" s="83"/>
      <c r="K38" s="83"/>
      <c r="L38" s="84"/>
      <c r="M38" s="22"/>
      <c r="N38" s="22"/>
    </row>
    <row r="39" spans="1:14" ht="15">
      <c r="A39" s="29" t="s">
        <v>33</v>
      </c>
      <c r="B39" s="22"/>
      <c r="C39" s="68" t="s">
        <v>13</v>
      </c>
      <c r="D39" s="22" t="s">
        <v>13</v>
      </c>
      <c r="H39" s="87"/>
      <c r="I39" s="88"/>
      <c r="J39" s="88"/>
      <c r="K39" s="88"/>
      <c r="L39" s="89"/>
      <c r="M39" s="22"/>
      <c r="N39" s="22"/>
    </row>
    <row r="40" spans="1:14" ht="15">
      <c r="A40" s="22"/>
      <c r="B40" s="22"/>
      <c r="C40" s="22"/>
      <c r="D40" s="22"/>
      <c r="M40" s="22"/>
      <c r="N40" s="22"/>
    </row>
    <row r="41" spans="1:14" ht="15">
      <c r="A41" s="80"/>
      <c r="B41" s="80"/>
      <c r="C41" s="80"/>
      <c r="D41" s="81"/>
      <c r="H41" s="62" t="s">
        <v>36</v>
      </c>
      <c r="I41" s="63"/>
      <c r="J41" s="63"/>
      <c r="K41" s="64"/>
      <c r="L41" s="65"/>
      <c r="M41" s="22"/>
      <c r="N41" s="22"/>
    </row>
    <row r="42" spans="1:14" ht="15">
      <c r="A42" s="29" t="s">
        <v>3</v>
      </c>
      <c r="B42" s="22"/>
      <c r="C42" s="68" t="s">
        <v>13</v>
      </c>
      <c r="D42" s="22" t="s">
        <v>13</v>
      </c>
      <c r="H42" s="95" t="s">
        <v>34</v>
      </c>
      <c r="I42" s="96"/>
      <c r="J42" s="96"/>
      <c r="K42" s="96"/>
      <c r="L42" s="66">
        <f>SUM(C31:H31)</f>
        <v>0</v>
      </c>
      <c r="M42" s="22"/>
      <c r="N42" s="22"/>
    </row>
    <row r="43" spans="1:14" ht="15">
      <c r="A43" s="22"/>
      <c r="B43" s="22"/>
      <c r="C43" s="22"/>
      <c r="D43" s="22"/>
      <c r="H43" s="95" t="s">
        <v>56</v>
      </c>
      <c r="I43" s="96"/>
      <c r="J43" s="96"/>
      <c r="K43" s="96"/>
      <c r="L43" s="66">
        <f>J31</f>
        <v>0</v>
      </c>
      <c r="M43" s="22"/>
      <c r="N43" s="22"/>
    </row>
    <row r="44" spans="1:12" ht="15">
      <c r="A44" s="57"/>
      <c r="H44" s="97" t="s">
        <v>57</v>
      </c>
      <c r="I44" s="98"/>
      <c r="J44" s="98"/>
      <c r="K44" s="98"/>
      <c r="L44" s="67">
        <f>K31</f>
        <v>0</v>
      </c>
    </row>
    <row r="45" ht="17.25">
      <c r="A45" s="53" t="s">
        <v>45</v>
      </c>
    </row>
    <row r="46" spans="1:12" ht="15">
      <c r="A46" s="91" t="s">
        <v>44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ht="15">
      <c r="A47" s="1" t="s">
        <v>55</v>
      </c>
    </row>
    <row r="48" spans="1:12" ht="12.75" customHeight="1">
      <c r="A48" s="99" t="s">
        <v>54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ht="7.5" customHeight="1"/>
    <row r="50" ht="17.25">
      <c r="A50" s="53" t="s">
        <v>46</v>
      </c>
    </row>
    <row r="51" ht="15">
      <c r="A51" s="1" t="s">
        <v>63</v>
      </c>
    </row>
    <row r="52" ht="15">
      <c r="A52" s="71" t="s">
        <v>64</v>
      </c>
    </row>
    <row r="53" ht="15">
      <c r="A53" s="71" t="s">
        <v>65</v>
      </c>
    </row>
    <row r="54" ht="7.5" customHeight="1"/>
    <row r="55" ht="17.25">
      <c r="A55" s="53" t="s">
        <v>47</v>
      </c>
    </row>
    <row r="56" ht="15">
      <c r="A56" s="1" t="s">
        <v>39</v>
      </c>
    </row>
    <row r="57" ht="15">
      <c r="A57" s="72" t="s">
        <v>66</v>
      </c>
    </row>
    <row r="58" ht="15">
      <c r="A58" s="71" t="s">
        <v>67</v>
      </c>
    </row>
    <row r="59" ht="7.5" customHeight="1"/>
    <row r="60" ht="17.25">
      <c r="A60" s="53" t="s">
        <v>48</v>
      </c>
    </row>
    <row r="61" spans="1:13" ht="36.75" customHeight="1">
      <c r="A61" s="85" t="s">
        <v>52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60"/>
    </row>
    <row r="62" ht="15">
      <c r="A62" s="53" t="s">
        <v>58</v>
      </c>
    </row>
    <row r="63" spans="1:13" ht="34.5" customHeight="1">
      <c r="A63" s="91" t="s">
        <v>61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61"/>
    </row>
    <row r="99" ht="15">
      <c r="P99" t="s">
        <v>22</v>
      </c>
    </row>
    <row r="100" ht="15">
      <c r="P100" t="s">
        <v>40</v>
      </c>
    </row>
    <row r="101" ht="15">
      <c r="P101" t="s">
        <v>41</v>
      </c>
    </row>
    <row r="102" ht="15">
      <c r="P102" t="s">
        <v>42</v>
      </c>
    </row>
    <row r="103" ht="15">
      <c r="P103" t="s">
        <v>28</v>
      </c>
    </row>
    <row r="104" ht="15">
      <c r="P104" t="s">
        <v>5</v>
      </c>
    </row>
    <row r="105" ht="15">
      <c r="P105" t="s">
        <v>29</v>
      </c>
    </row>
    <row r="106" ht="15">
      <c r="P106" t="s">
        <v>1</v>
      </c>
    </row>
  </sheetData>
  <sheetProtection/>
  <mergeCells count="24">
    <mergeCell ref="A63:L63"/>
    <mergeCell ref="H33:L33"/>
    <mergeCell ref="A41:D41"/>
    <mergeCell ref="H42:K42"/>
    <mergeCell ref="H43:K43"/>
    <mergeCell ref="H44:K44"/>
    <mergeCell ref="A48:L48"/>
    <mergeCell ref="A46:L46"/>
    <mergeCell ref="H36:L36"/>
    <mergeCell ref="H34:L34"/>
    <mergeCell ref="A35:D35"/>
    <mergeCell ref="H35:L35"/>
    <mergeCell ref="A61:L61"/>
    <mergeCell ref="M34:O37"/>
    <mergeCell ref="H39:L39"/>
    <mergeCell ref="H37:L37"/>
    <mergeCell ref="H38:L38"/>
    <mergeCell ref="A38:D38"/>
    <mergeCell ref="B5:D5"/>
    <mergeCell ref="B9:C9"/>
    <mergeCell ref="K9:L9"/>
    <mergeCell ref="B7:D7"/>
    <mergeCell ref="K5:L5"/>
    <mergeCell ref="C11:H11"/>
  </mergeCells>
  <dataValidations count="18">
    <dataValidation allowBlank="1" showInputMessage="1" showErrorMessage="1" promptTitle="Holiday " prompt="Input hours for Holiday Pay here.&#10;" sqref="C13:C19 C21:C28">
      <formula1>0</formula1>
      <formula2>0</formula2>
    </dataValidation>
    <dataValidation type="date" operator="greaterThanOrEqual" allowBlank="1" showInputMessage="1" showErrorMessage="1" promptTitle="Pay Period Start" prompt="Enter the starting date of the pay period." sqref="B9:C9">
      <formula1>39814</formula1>
    </dataValidation>
    <dataValidation allowBlank="1" showInputMessage="1" showErrorMessage="1" promptTitle="Total hours worked" prompt="Total hours earned should be at least 8 hours in a normal day for full time." sqref="H20:H21">
      <formula1>0</formula1>
      <formula2>0</formula2>
    </dataValidation>
    <dataValidation allowBlank="1" showInputMessage="1" showErrorMessage="1" promptTitle="Sick Time" prompt="Enter the sick time taken during the work period here." sqref="C20:D20 D13:D28">
      <formula1>0</formula1>
      <formula2>0</formula2>
    </dataValidation>
    <dataValidation allowBlank="1" showInputMessage="1" showErrorMessage="1" promptTitle="Vacation Time" prompt="Enter the vacation time taken during the work period here." sqref="F20:G20 E13:E28">
      <formula1>0</formula1>
      <formula2>0</formula2>
    </dataValidation>
    <dataValidation allowBlank="1" showInputMessage="1" showErrorMessage="1" promptTitle="Personal Leave" prompt="Enter the Personal Leave time taken during this work period in this area.&#10;" sqref="G21">
      <formula1>0</formula1>
      <formula2>0</formula2>
    </dataValidation>
    <dataValidation allowBlank="1" showInputMessage="1" showErrorMessage="1" promptTitle="Compensatory Time" prompt="Enter the compensated time for the work period in this area.  " sqref="F21">
      <formula1>0</formula1>
      <formula2>0</formula2>
    </dataValidation>
    <dataValidation allowBlank="1" showInputMessage="1" showErrorMessage="1" promptTitle="Reason for Time Earned" prompt="Enter a brief statement justifying the request for compensatory time or over time earned. Example: &quot;Assist in the operation of H1N1 vaccination clinic.&quot;" errorTitle="Justification" error="Must enter a reason for request." sqref="H34:H39"/>
    <dataValidation allowBlank="1" showInputMessage="1" showErrorMessage="1" promptTitle="Compensation Hours Earned" prompt="Enter the total number of COMPENSATION HOURS EARNED." sqref="J13:J19 J22:J28"/>
    <dataValidation allowBlank="1" showInputMessage="1" showErrorMessage="1" promptTitle="Overtime Hours Earned" prompt="Enter the total number of OVERTIME HOURS Earned." sqref="K13:K19 K22:K28"/>
    <dataValidation allowBlank="1" showInputMessage="1" showErrorMessage="1" promptTitle="Compensatory Time" prompt="Enter the Compesnation Time Used for this day here." sqref="F13:F19 F22:F28"/>
    <dataValidation allowBlank="1" showInputMessage="1" showErrorMessage="1" promptTitle="Other Leave Taken" prompt="Enter the any Other Leave Taken during this work period in this area.&#10;" sqref="G13:G19 G22:G28"/>
    <dataValidation allowBlank="1" showInputMessage="1" showErrorMessage="1" promptTitle="Employee Name" prompt="Enter the name of employee making request. List as LAST NAME, FIRST NAME." sqref="B7:D7"/>
    <dataValidation type="list" allowBlank="1" showInputMessage="1" showErrorMessage="1" promptTitle="Division" prompt="Enter your DIVISION" sqref="K5:L5">
      <formula1>$P$99:$P$106</formula1>
    </dataValidation>
    <dataValidation allowBlank="1" showInputMessage="1" showErrorMessage="1" promptTitle="Total Hours" prompt="Employees should reconcile their schedule to this column to check for accuracy." sqref="L20 L29"/>
    <dataValidation allowBlank="1" showInputMessage="1" showErrorMessage="1" promptTitle="Regular Hours Worked" prompt="Total number of hours work MINUS Holiday, Sick, Vacation, Comp Time Used and Other Leave." sqref="H13:H19 H22:H28"/>
    <dataValidation allowBlank="1" showInputMessage="1" showErrorMessage="1" promptTitle="TOTAL HOURS" prompt="Total hours are ALL regular hours worked PLUS any comp/OT earned." sqref="L13:L19 L22:L28"/>
    <dataValidation allowBlank="1" showInputMessage="1" showErrorMessage="1" promptTitle="Employee" prompt="Enter the name of employee making request. List as LAST NAME, FIRST NAME." sqref="E7 J7:K7">
      <formula1>0</formula1>
      <formula2>0</formula2>
    </dataValidation>
  </dataValidations>
  <printOptions horizontalCentered="1"/>
  <pageMargins left="0.21" right="0.24" top="0.49" bottom="0.64" header="0.3" footer="0.3"/>
  <pageSetup horizontalDpi="600" verticalDpi="600" orientation="portrait" scale="73" r:id="rId1"/>
  <headerFooter>
    <oddFooter>&amp;L&amp;"-,Bold"800-004-04-F Request for Overtime Compensation Compensatory Time Earned Form&amp;R&amp;"-,Bold"Rev: 05/02/19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aslater</dc:creator>
  <cp:keywords/>
  <dc:description/>
  <cp:lastModifiedBy>Robert Knight</cp:lastModifiedBy>
  <cp:lastPrinted>2019-05-06T20:00:54Z</cp:lastPrinted>
  <dcterms:created xsi:type="dcterms:W3CDTF">2013-02-26T14:21:38Z</dcterms:created>
  <dcterms:modified xsi:type="dcterms:W3CDTF">2019-07-01T18:38:12Z</dcterms:modified>
  <cp:category/>
  <cp:version/>
  <cp:contentType/>
  <cp:contentStatus/>
</cp:coreProperties>
</file>